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C17" i="1"/>
  <c r="E17" i="1" s="1"/>
  <c r="E18" i="1"/>
  <c r="D7" i="1"/>
  <c r="C7" i="1"/>
  <c r="E28" i="1" l="1"/>
  <c r="D27" i="1"/>
  <c r="C27" i="1"/>
  <c r="E26" i="1"/>
  <c r="D25" i="1"/>
  <c r="C25" i="1"/>
  <c r="E24" i="1"/>
  <c r="E23" i="1"/>
  <c r="D22" i="1"/>
  <c r="C22" i="1"/>
  <c r="E21" i="1"/>
  <c r="E20" i="1"/>
  <c r="D19" i="1"/>
  <c r="D6" i="1" s="1"/>
  <c r="C19" i="1"/>
  <c r="E16" i="1"/>
  <c r="D15" i="1"/>
  <c r="C15" i="1"/>
  <c r="E14" i="1"/>
  <c r="D13" i="1"/>
  <c r="C13" i="1"/>
  <c r="E12" i="1"/>
  <c r="E11" i="1"/>
  <c r="E10" i="1"/>
  <c r="E9" i="1"/>
  <c r="E8" i="1"/>
  <c r="E7" i="1"/>
  <c r="E27" i="1" l="1"/>
  <c r="C6" i="1"/>
  <c r="E13" i="1"/>
  <c r="E15" i="1"/>
  <c r="E19" i="1"/>
  <c r="E22" i="1"/>
  <c r="E25" i="1"/>
  <c r="E6" i="1" l="1"/>
</calcChain>
</file>

<file path=xl/sharedStrings.xml><?xml version="1.0" encoding="utf-8"?>
<sst xmlns="http://schemas.openxmlformats.org/spreadsheetml/2006/main" count="56" uniqueCount="56">
  <si>
    <t>Наименование 
показателя</t>
  </si>
  <si>
    <t>Код расхода по бюджетной классификации</t>
  </si>
  <si>
    <t>Утвержденные бюджетные назначения (руб.)</t>
  </si>
  <si>
    <t>Процент исполнения (%)</t>
  </si>
  <si>
    <t>1</t>
  </si>
  <si>
    <t>2</t>
  </si>
  <si>
    <t>3</t>
  </si>
  <si>
    <t>4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</si>
  <si>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</si>
  <si>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</si>
  <si>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</si>
  <si>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</si>
  <si>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</si>
  <si>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</si>
  <si>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</si>
  <si>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</si>
  <si>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Резервные фонды</t>
  </si>
  <si>
    <t>000 0111 0000000000 000</t>
  </si>
  <si>
    <t>Другие общегосударственные вопросы</t>
  </si>
  <si>
    <t xml:space="preserve"> 000 0113 0000000000 000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</si>
  <si>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</si>
  <si>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</si>
  <si>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</si>
  <si>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</si>
  <si>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БЕЗОПАСНОСТЬ И ПРАВООХРАНИТЕЛЬНАЯ ДЕЯТЕЛЬНОСТЬ</t>
  </si>
  <si>
    <t>000 0300 0000000000 000</t>
  </si>
  <si>
    <t>000 0310 0000000000 000</t>
  </si>
  <si>
    <t>ЖИЛИЩНО-КОММУНАЛЬНОЕ ХОЗЯЙСТВО</t>
  </si>
  <si>
    <t xml:space="preserve"> 000 0500 0000000000 000</t>
  </si>
  <si>
    <t>Коммунальное хозяйство</t>
  </si>
  <si>
    <t>000 0502 0000000000 000</t>
  </si>
  <si>
    <t>Благоустройство</t>
  </si>
  <si>
    <t xml:space="preserve"> 000 0503 0000000000 000</t>
  </si>
  <si>
    <t>ОБРАЗОВАНИЕ</t>
  </si>
  <si>
    <t xml:space="preserve"> 000 0700 0000000000 000</t>
  </si>
  <si>
    <t>Профессиональная подготовка, переподготовка и повышение квалификации</t>
  </si>
  <si>
    <t xml:space="preserve"> 000 0705 0000000000 000</t>
  </si>
  <si>
    <t>000 0707 0000000000 000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</si>
  <si>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</si>
  <si>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</si>
  <si>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</si>
  <si>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</si>
  <si>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</si>
  <si>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</si>
  <si>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</si>
  <si>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</si>
  <si>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</si>
  <si>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</si>
  <si>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Молодежная политика</t>
  </si>
  <si>
    <t>Сведения об исполнении бюджета Холуйского сельского поселения по расходам в разрезе разделов и подразделов классификации расходов бюджетов в сравнении с запланированными значениями за 1 квартал 2021 года</t>
  </si>
  <si>
    <t>Исполнено за 1 квартал 2021 года (руб.)</t>
  </si>
  <si>
    <t>НАЦИОНАЛЬНАЯ ЭКОНОМИКА</t>
  </si>
  <si>
    <t xml:space="preserve"> 000 0400 0000000000 000</t>
  </si>
  <si>
    <t>Дорожное хозяйство (дорожные фонды)</t>
  </si>
  <si>
    <t>000 0409 0000000000 000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</si>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</sst>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8"/>
      <color rgb="FF000000"/>
      <name val="Arial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3" fillId="0" borderId="1">
      <alignment horizontal="left"/>
    </xf>
    <xf numFmtId="49" fontId="3" fillId="0" borderId="1"/>
    <xf numFmtId="0" fontId="4" fillId="0" borderId="1"/>
    <xf numFmtId="0" fontId="4" fillId="0" borderId="0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4" fillId="0" borderId="5"/>
    <xf numFmtId="49" fontId="3" fillId="0" borderId="10">
      <alignment horizontal="center" vertical="center" wrapText="1"/>
    </xf>
    <xf numFmtId="0" fontId="3" fillId="0" borderId="11">
      <alignment horizontal="left" wrapText="1"/>
    </xf>
    <xf numFmtId="49" fontId="3" fillId="0" borderId="7">
      <alignment horizontal="center" wrapText="1"/>
    </xf>
    <xf numFmtId="4" fontId="3" fillId="0" borderId="7">
      <alignment horizontal="right"/>
    </xf>
    <xf numFmtId="0" fontId="4" fillId="0" borderId="13"/>
    <xf numFmtId="0" fontId="3" fillId="0" borderId="14">
      <alignment horizontal="left" wrapText="1" indent="2"/>
    </xf>
    <xf numFmtId="49" fontId="3" fillId="0" borderId="7">
      <alignment horizontal="center"/>
    </xf>
    <xf numFmtId="0" fontId="3" fillId="0" borderId="15"/>
  </cellStyleXfs>
  <cellXfs count="30">
    <xf numFmtId="0" fontId="0" fillId="0" borderId="0" xfId="0"/>
    <xf numFmtId="0" fontId="3" fillId="0" borderId="1" xfId="2" applyNumberFormat="1" applyProtection="1">
      <alignment horizontal="left"/>
    </xf>
    <xf numFmtId="49" fontId="3" fillId="0" borderId="1" xfId="3" applyNumberFormat="1" applyProtection="1"/>
    <xf numFmtId="0" fontId="4" fillId="0" borderId="1" xfId="4" applyNumberFormat="1" applyProtection="1"/>
    <xf numFmtId="0" fontId="4" fillId="0" borderId="0" xfId="5" applyNumberFormat="1" applyProtection="1"/>
    <xf numFmtId="49" fontId="5" fillId="0" borderId="3" xfId="7" applyNumberFormat="1" applyFont="1" applyBorder="1" applyAlignment="1" applyProtection="1">
      <alignment horizontal="center" wrapText="1"/>
    </xf>
    <xf numFmtId="49" fontId="5" fillId="0" borderId="3" xfId="9" applyNumberFormat="1" applyFont="1" applyBorder="1" applyAlignment="1" applyProtection="1">
      <alignment horizontal="center" wrapText="1"/>
    </xf>
    <xf numFmtId="49" fontId="5" fillId="0" borderId="4" xfId="9" applyNumberFormat="1" applyFont="1" applyBorder="1" applyAlignment="1" applyProtection="1">
      <alignment horizontal="center" wrapText="1"/>
    </xf>
    <xf numFmtId="0" fontId="5" fillId="0" borderId="6" xfId="8" applyNumberFormat="1" applyFont="1" applyBorder="1" applyAlignment="1" applyProtection="1">
      <alignment horizontal="center"/>
    </xf>
    <xf numFmtId="0" fontId="6" fillId="0" borderId="12" xfId="10" applyNumberFormat="1" applyFont="1" applyBorder="1" applyAlignment="1" applyProtection="1">
      <alignment horizontal="left" vertical="top" wrapText="1"/>
    </xf>
    <xf numFmtId="49" fontId="6" fillId="0" borderId="12" xfId="11" applyNumberFormat="1" applyFont="1" applyBorder="1" applyProtection="1">
      <alignment horizontal="center" wrapText="1"/>
    </xf>
    <xf numFmtId="4" fontId="6" fillId="0" borderId="12" xfId="12" applyNumberFormat="1" applyFont="1" applyBorder="1" applyAlignment="1" applyProtection="1">
      <alignment horizontal="center" vertical="center"/>
    </xf>
    <xf numFmtId="2" fontId="6" fillId="0" borderId="12" xfId="13" applyNumberFormat="1" applyFont="1" applyBorder="1" applyAlignment="1" applyProtection="1">
      <alignment horizontal="center" vertical="center"/>
    </xf>
    <xf numFmtId="0" fontId="6" fillId="0" borderId="12" xfId="14" applyNumberFormat="1" applyFont="1" applyBorder="1" applyAlignment="1" applyProtection="1">
      <alignment horizontal="left" vertical="top" wrapText="1"/>
    </xf>
    <xf numFmtId="49" fontId="6" fillId="0" borderId="12" xfId="15" applyNumberFormat="1" applyFont="1" applyBorder="1" applyAlignment="1" applyProtection="1">
      <alignment horizontal="center" vertical="center"/>
    </xf>
    <xf numFmtId="0" fontId="5" fillId="0" borderId="12" xfId="14" applyNumberFormat="1" applyFont="1" applyBorder="1" applyAlignment="1" applyProtection="1">
      <alignment horizontal="left" vertical="top" wrapText="1"/>
    </xf>
    <xf numFmtId="49" fontId="5" fillId="0" borderId="12" xfId="15" applyNumberFormat="1" applyFont="1" applyBorder="1" applyAlignment="1" applyProtection="1">
      <alignment horizontal="center" vertical="center"/>
    </xf>
    <xf numFmtId="4" fontId="5" fillId="0" borderId="12" xfId="12" applyNumberFormat="1" applyFont="1" applyBorder="1" applyAlignment="1" applyProtection="1">
      <alignment horizontal="center" vertical="center"/>
    </xf>
    <xf numFmtId="2" fontId="5" fillId="0" borderId="12" xfId="13" applyNumberFormat="1" applyFont="1" applyBorder="1" applyAlignment="1" applyProtection="1">
      <alignment horizontal="center" vertical="center"/>
    </xf>
    <xf numFmtId="0" fontId="3" fillId="0" borderId="16" xfId="16" applyNumberFormat="1" applyBorder="1" applyProtection="1"/>
    <xf numFmtId="0" fontId="4" fillId="0" borderId="16" xfId="5" applyNumberFormat="1" applyBorder="1" applyProtection="1"/>
    <xf numFmtId="0" fontId="2" fillId="0" borderId="0" xfId="1" applyNumberFormat="1" applyFont="1" applyAlignment="1" applyProtection="1">
      <alignment horizontal="center" vertical="center" wrapText="1"/>
    </xf>
    <xf numFmtId="49" fontId="5" fillId="0" borderId="2" xfId="6" applyNumberFormat="1" applyFont="1" applyBorder="1" applyProtection="1">
      <alignment horizontal="center" vertical="center" wrapText="1"/>
    </xf>
    <xf numFmtId="49" fontId="5" fillId="0" borderId="2" xfId="6" applyFont="1" applyBorder="1" applyProtection="1">
      <alignment horizontal="center" vertical="center" wrapText="1"/>
      <protection locked="0"/>
    </xf>
    <xf numFmtId="49" fontId="5" fillId="0" borderId="3" xfId="7" applyNumberFormat="1" applyFont="1" applyBorder="1" applyAlignment="1" applyProtection="1">
      <alignment horizontal="center" vertical="center" wrapText="1"/>
    </xf>
    <xf numFmtId="49" fontId="5" fillId="0" borderId="7" xfId="7" applyNumberFormat="1" applyFont="1" applyBorder="1" applyAlignment="1" applyProtection="1">
      <alignment horizontal="center" vertical="center" wrapText="1"/>
    </xf>
    <xf numFmtId="49" fontId="5" fillId="0" borderId="4" xfId="7" applyNumberFormat="1" applyFont="1" applyBorder="1" applyAlignment="1" applyProtection="1">
      <alignment horizontal="center" vertical="center" wrapText="1"/>
    </xf>
    <xf numFmtId="49" fontId="5" fillId="0" borderId="8" xfId="7" applyNumberFormat="1" applyFont="1" applyBorder="1" applyAlignment="1" applyProtection="1">
      <alignment horizontal="center" vertical="center" wrapText="1"/>
    </xf>
    <xf numFmtId="0" fontId="5" fillId="0" borderId="6" xfId="8" applyNumberFormat="1" applyFont="1" applyBorder="1" applyAlignment="1" applyProtection="1">
      <alignment horizontal="center" vertical="center" wrapText="1"/>
    </xf>
    <xf numFmtId="0" fontId="5" fillId="0" borderId="9" xfId="8" applyNumberFormat="1" applyFont="1" applyBorder="1" applyAlignment="1" applyProtection="1">
      <alignment horizontal="center" vertical="center" wrapText="1"/>
    </xf>
  </cellXfs>
  <cellStyles count="17">
    <cellStyle name="xl100" xfId="11"/>
    <cellStyle name="xl103" xfId="3"/>
    <cellStyle name="xl111" xfId="4"/>
    <cellStyle name="xl22" xfId="1"/>
    <cellStyle name="xl27" xfId="5"/>
    <cellStyle name="xl29" xfId="6"/>
    <cellStyle name="xl30" xfId="7"/>
    <cellStyle name="xl34" xfId="14"/>
    <cellStyle name="xl52" xfId="15"/>
    <cellStyle name="xl55" xfId="9"/>
    <cellStyle name="xl58" xfId="12"/>
    <cellStyle name="xl79" xfId="8"/>
    <cellStyle name="xl80" xfId="13"/>
    <cellStyle name="xl91" xfId="2"/>
    <cellStyle name="xl92" xfId="10"/>
    <cellStyle name="xl94" xfId="16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D29" sqref="D29"/>
    </sheetView>
  </sheetViews>
  <sheetFormatPr defaultRowHeight="15" x14ac:dyDescent="0.25"/>
  <cols>
    <col min="1" max="1" width="35.28515625" customWidth="1"/>
    <col min="2" max="2" width="29.28515625" customWidth="1"/>
    <col min="3" max="4" width="15.5703125" customWidth="1"/>
  </cols>
  <sheetData>
    <row r="1" spans="1:5" ht="58.5" customHeight="1" x14ac:dyDescent="0.25">
      <c r="A1" s="21" t="s">
        <v>49</v>
      </c>
      <c r="B1" s="21"/>
      <c r="C1" s="21"/>
      <c r="D1" s="21"/>
      <c r="E1" s="21"/>
    </row>
    <row r="2" spans="1:5" x14ac:dyDescent="0.25">
      <c r="A2" s="1"/>
      <c r="B2" s="1"/>
      <c r="C2" s="2"/>
      <c r="D2" s="3"/>
      <c r="E2" s="4"/>
    </row>
    <row r="3" spans="1:5" ht="15" customHeight="1" x14ac:dyDescent="0.25">
      <c r="A3" s="22" t="s">
        <v>0</v>
      </c>
      <c r="B3" s="22" t="s">
        <v>1</v>
      </c>
      <c r="C3" s="24" t="s">
        <v>2</v>
      </c>
      <c r="D3" s="26" t="s">
        <v>50</v>
      </c>
      <c r="E3" s="28" t="s">
        <v>3</v>
      </c>
    </row>
    <row r="4" spans="1:5" ht="57" customHeight="1" x14ac:dyDescent="0.25">
      <c r="A4" s="23"/>
      <c r="B4" s="23"/>
      <c r="C4" s="25"/>
      <c r="D4" s="27"/>
      <c r="E4" s="29"/>
    </row>
    <row r="5" spans="1:5" ht="15.75" x14ac:dyDescent="0.25">
      <c r="A5" s="5" t="s">
        <v>4</v>
      </c>
      <c r="B5" s="5" t="s">
        <v>5</v>
      </c>
      <c r="C5" s="6" t="s">
        <v>6</v>
      </c>
      <c r="D5" s="7" t="s">
        <v>7</v>
      </c>
      <c r="E5" s="8">
        <v>5</v>
      </c>
    </row>
    <row r="6" spans="1:5" ht="15.75" x14ac:dyDescent="0.25">
      <c r="A6" s="9" t="s">
        <v>8</v>
      </c>
      <c r="B6" s="10" t="s">
        <v>9</v>
      </c>
      <c r="C6" s="11">
        <f>C7+C13+C15+C19+C22+C25+C27+C17</f>
        <v>9343683.5100000016</v>
      </c>
      <c r="D6" s="11">
        <f>D7+D13+D15+D19+D22+D25+D27+D17</f>
        <v>1756802.51</v>
      </c>
      <c r="E6" s="12">
        <f>D6/C6*100</f>
        <v>18.802033567594584</v>
      </c>
    </row>
    <row r="7" spans="1:5" ht="31.5" x14ac:dyDescent="0.25">
      <c r="A7" s="13" t="s">
        <v>10</v>
      </c>
      <c r="B7" s="14" t="s">
        <v>11</v>
      </c>
      <c r="C7" s="11">
        <f>C8+C9+C11+C12+C10</f>
        <v>2763217.73</v>
      </c>
      <c r="D7" s="11">
        <f>D8+D9+D11+D12+D10</f>
        <v>447606.75999999995</v>
      </c>
      <c r="E7" s="12">
        <f>D7/C7*100</f>
        <v>16.19875101192261</v>
      </c>
    </row>
    <row r="8" spans="1:5" ht="63" x14ac:dyDescent="0.25">
      <c r="A8" s="15" t="s">
        <v>12</v>
      </c>
      <c r="B8" s="16" t="s">
        <v>13</v>
      </c>
      <c r="C8" s="17">
        <v>579182</v>
      </c>
      <c r="D8" s="17">
        <v>143337.65</v>
      </c>
      <c r="E8" s="18">
        <f>D8/C8*100</f>
        <v>24.74829155602211</v>
      </c>
    </row>
    <row r="9" spans="1:5" ht="126" x14ac:dyDescent="0.25">
      <c r="A9" s="15" t="s">
        <v>14</v>
      </c>
      <c r="B9" s="16" t="s">
        <v>15</v>
      </c>
      <c r="C9" s="17">
        <v>1894189</v>
      </c>
      <c r="D9" s="17">
        <v>229739.43</v>
      </c>
      <c r="E9" s="18">
        <f t="shared" ref="E9:E28" si="0">D9/C9*100</f>
        <v>12.128643445822988</v>
      </c>
    </row>
    <row r="10" spans="1:5" ht="78.75" x14ac:dyDescent="0.25">
      <c r="A10" s="15" t="s">
        <v>46</v>
      </c>
      <c r="B10" s="16" t="s">
        <v>47</v>
      </c>
      <c r="C10" s="17">
        <v>38089</v>
      </c>
      <c r="D10" s="17">
        <v>9522.24</v>
      </c>
      <c r="E10" s="18">
        <f t="shared" si="0"/>
        <v>24.999973745700856</v>
      </c>
    </row>
    <row r="11" spans="1:5" ht="15.75" x14ac:dyDescent="0.25">
      <c r="A11" s="15" t="s">
        <v>16</v>
      </c>
      <c r="B11" s="16" t="s">
        <v>17</v>
      </c>
      <c r="C11" s="17">
        <v>20000</v>
      </c>
      <c r="D11" s="17">
        <v>0</v>
      </c>
      <c r="E11" s="18">
        <f t="shared" si="0"/>
        <v>0</v>
      </c>
    </row>
    <row r="12" spans="1:5" ht="31.5" x14ac:dyDescent="0.25">
      <c r="A12" s="15" t="s">
        <v>18</v>
      </c>
      <c r="B12" s="16" t="s">
        <v>19</v>
      </c>
      <c r="C12" s="17">
        <v>231757.73</v>
      </c>
      <c r="D12" s="17">
        <v>65007.44</v>
      </c>
      <c r="E12" s="18">
        <f t="shared" si="0"/>
        <v>28.049739700160163</v>
      </c>
    </row>
    <row r="13" spans="1:5" ht="15.75" x14ac:dyDescent="0.25">
      <c r="A13" s="13" t="s">
        <v>20</v>
      </c>
      <c r="B13" s="14" t="s">
        <v>21</v>
      </c>
      <c r="C13" s="11">
        <f>C14</f>
        <v>93000</v>
      </c>
      <c r="D13" s="11">
        <f>D14</f>
        <v>10706.59</v>
      </c>
      <c r="E13" s="12">
        <f t="shared" si="0"/>
        <v>11.512462365591398</v>
      </c>
    </row>
    <row r="14" spans="1:5" ht="31.5" x14ac:dyDescent="0.25">
      <c r="A14" s="15" t="s">
        <v>22</v>
      </c>
      <c r="B14" s="16" t="s">
        <v>23</v>
      </c>
      <c r="C14" s="17">
        <v>93000</v>
      </c>
      <c r="D14" s="17">
        <v>10706.59</v>
      </c>
      <c r="E14" s="18">
        <f t="shared" si="0"/>
        <v>11.512462365591398</v>
      </c>
    </row>
    <row r="15" spans="1:5" ht="63" x14ac:dyDescent="0.25">
      <c r="A15" s="13" t="s">
        <v>24</v>
      </c>
      <c r="B15" s="14" t="s">
        <v>25</v>
      </c>
      <c r="C15" s="11">
        <f>C16</f>
        <v>30000</v>
      </c>
      <c r="D15" s="11">
        <f>D16</f>
        <v>0</v>
      </c>
      <c r="E15" s="12">
        <f t="shared" si="0"/>
        <v>0</v>
      </c>
    </row>
    <row r="16" spans="1:5" ht="63" x14ac:dyDescent="0.25">
      <c r="A16" s="15" t="s">
        <v>55</v>
      </c>
      <c r="B16" s="16" t="s">
        <v>26</v>
      </c>
      <c r="C16" s="17">
        <v>30000</v>
      </c>
      <c r="D16" s="17">
        <v>0</v>
      </c>
      <c r="E16" s="18">
        <f t="shared" si="0"/>
        <v>0</v>
      </c>
    </row>
    <row r="17" spans="1:5" ht="31.5" x14ac:dyDescent="0.25">
      <c r="A17" s="13" t="s">
        <v>51</v>
      </c>
      <c r="B17" s="14" t="s">
        <v>52</v>
      </c>
      <c r="C17" s="11">
        <f>C18</f>
        <v>1144815.6200000001</v>
      </c>
      <c r="D17" s="11">
        <f>D18</f>
        <v>256816</v>
      </c>
      <c r="E17" s="12">
        <f t="shared" ref="E17:E18" si="1">D17/C17*100</f>
        <v>22.432957370026099</v>
      </c>
    </row>
    <row r="18" spans="1:5" ht="31.5" x14ac:dyDescent="0.25">
      <c r="A18" s="15" t="s">
        <v>53</v>
      </c>
      <c r="B18" s="16" t="s">
        <v>54</v>
      </c>
      <c r="C18" s="17">
        <v>1144815.6200000001</v>
      </c>
      <c r="D18" s="17">
        <v>256816</v>
      </c>
      <c r="E18" s="18">
        <f t="shared" si="1"/>
        <v>22.432957370026099</v>
      </c>
    </row>
    <row r="19" spans="1:5" ht="47.25" x14ac:dyDescent="0.25">
      <c r="A19" s="13" t="s">
        <v>27</v>
      </c>
      <c r="B19" s="14" t="s">
        <v>28</v>
      </c>
      <c r="C19" s="11">
        <f>C21+C20</f>
        <v>1485766.1600000001</v>
      </c>
      <c r="D19" s="11">
        <f>D21+D20</f>
        <v>307634.84999999998</v>
      </c>
      <c r="E19" s="12">
        <f t="shared" si="0"/>
        <v>20.705468887513224</v>
      </c>
    </row>
    <row r="20" spans="1:5" ht="15.75" x14ac:dyDescent="0.25">
      <c r="A20" s="15" t="s">
        <v>29</v>
      </c>
      <c r="B20" s="16" t="s">
        <v>30</v>
      </c>
      <c r="C20" s="17">
        <v>286512.84000000003</v>
      </c>
      <c r="D20" s="17">
        <v>13345.5</v>
      </c>
      <c r="E20" s="18">
        <f t="shared" si="0"/>
        <v>4.6579064309997413</v>
      </c>
    </row>
    <row r="21" spans="1:5" ht="15.75" x14ac:dyDescent="0.25">
      <c r="A21" s="15" t="s">
        <v>31</v>
      </c>
      <c r="B21" s="16" t="s">
        <v>32</v>
      </c>
      <c r="C21" s="17">
        <v>1199253.32</v>
      </c>
      <c r="D21" s="17">
        <v>294289.34999999998</v>
      </c>
      <c r="E21" s="18">
        <f t="shared" si="0"/>
        <v>24.539381721286372</v>
      </c>
    </row>
    <row r="22" spans="1:5" ht="15.75" x14ac:dyDescent="0.25">
      <c r="A22" s="13" t="s">
        <v>33</v>
      </c>
      <c r="B22" s="14" t="s">
        <v>34</v>
      </c>
      <c r="C22" s="11">
        <f>C23+C24</f>
        <v>25000</v>
      </c>
      <c r="D22" s="11">
        <f>D23+D24</f>
        <v>0</v>
      </c>
      <c r="E22" s="12">
        <f t="shared" si="0"/>
        <v>0</v>
      </c>
    </row>
    <row r="23" spans="1:5" ht="47.25" x14ac:dyDescent="0.25">
      <c r="A23" s="15" t="s">
        <v>35</v>
      </c>
      <c r="B23" s="16" t="s">
        <v>36</v>
      </c>
      <c r="C23" s="17">
        <v>20000</v>
      </c>
      <c r="D23" s="17">
        <v>0</v>
      </c>
      <c r="E23" s="18">
        <f t="shared" si="0"/>
        <v>0</v>
      </c>
    </row>
    <row r="24" spans="1:5" ht="15.75" x14ac:dyDescent="0.25">
      <c r="A24" s="15" t="s">
        <v>48</v>
      </c>
      <c r="B24" s="16" t="s">
        <v>37</v>
      </c>
      <c r="C24" s="17">
        <v>5000</v>
      </c>
      <c r="D24" s="17">
        <v>0</v>
      </c>
      <c r="E24" s="18">
        <f t="shared" si="0"/>
        <v>0</v>
      </c>
    </row>
    <row r="25" spans="1:5" ht="31.5" x14ac:dyDescent="0.25">
      <c r="A25" s="13" t="s">
        <v>38</v>
      </c>
      <c r="B25" s="14" t="s">
        <v>39</v>
      </c>
      <c r="C25" s="11">
        <f>C26</f>
        <v>3729884</v>
      </c>
      <c r="D25" s="11">
        <f>D26</f>
        <v>722909.28</v>
      </c>
      <c r="E25" s="12">
        <f t="shared" si="0"/>
        <v>19.381548595076953</v>
      </c>
    </row>
    <row r="26" spans="1:5" ht="15.75" x14ac:dyDescent="0.25">
      <c r="A26" s="15" t="s">
        <v>40</v>
      </c>
      <c r="B26" s="16" t="s">
        <v>41</v>
      </c>
      <c r="C26" s="17">
        <v>3729884</v>
      </c>
      <c r="D26" s="17">
        <v>722909.28</v>
      </c>
      <c r="E26" s="18">
        <f t="shared" si="0"/>
        <v>19.381548595076953</v>
      </c>
    </row>
    <row r="27" spans="1:5" ht="15.75" x14ac:dyDescent="0.25">
      <c r="A27" s="13" t="s">
        <v>42</v>
      </c>
      <c r="B27" s="14" t="s">
        <v>43</v>
      </c>
      <c r="C27" s="11">
        <f>SUM(C28:C28)</f>
        <v>72000</v>
      </c>
      <c r="D27" s="11">
        <f>SUM(D28:D28)</f>
        <v>11129.03</v>
      </c>
      <c r="E27" s="12">
        <f t="shared" si="0"/>
        <v>15.456986111111112</v>
      </c>
    </row>
    <row r="28" spans="1:5" ht="15.75" x14ac:dyDescent="0.25">
      <c r="A28" s="15" t="s">
        <v>44</v>
      </c>
      <c r="B28" s="16" t="s">
        <v>45</v>
      </c>
      <c r="C28" s="17">
        <v>72000</v>
      </c>
      <c r="D28" s="17">
        <v>11129.03</v>
      </c>
      <c r="E28" s="18">
        <f t="shared" si="0"/>
        <v>15.456986111111112</v>
      </c>
    </row>
    <row r="29" spans="1:5" x14ac:dyDescent="0.25">
      <c r="A29" s="19"/>
      <c r="B29" s="19"/>
      <c r="C29" s="19"/>
      <c r="D29" s="19"/>
      <c r="E29" s="20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2021-05-13T07:30:45Z</dcterms:modified>
</cp:coreProperties>
</file>