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C9" i="2" l="1"/>
  <c r="C11" i="2" l="1"/>
  <c r="C7" i="2"/>
  <c r="E12" i="2"/>
  <c r="C6" i="2" l="1"/>
  <c r="F23" i="2"/>
  <c r="C14" i="2"/>
  <c r="C19" i="2"/>
  <c r="C18" i="2" s="1"/>
  <c r="C16" i="2"/>
  <c r="F13" i="2"/>
  <c r="F12" i="2"/>
  <c r="D7" i="2"/>
  <c r="D16" i="2" l="1"/>
  <c r="E23" i="2"/>
  <c r="F17" i="2"/>
  <c r="E15" i="2"/>
  <c r="C24" i="2"/>
  <c r="F22" i="2"/>
  <c r="E22" i="2"/>
  <c r="D19" i="2"/>
  <c r="D18" i="2" s="1"/>
  <c r="F20" i="2"/>
  <c r="E20" i="2"/>
  <c r="D11" i="2"/>
  <c r="E11" i="2" s="1"/>
  <c r="E13" i="2"/>
  <c r="D9" i="2"/>
  <c r="E10" i="2"/>
  <c r="F10" i="2"/>
  <c r="F8" i="2"/>
  <c r="E8" i="2"/>
  <c r="F7" i="2"/>
  <c r="E7" i="2"/>
  <c r="F16" i="2" l="1"/>
  <c r="F21" i="2"/>
  <c r="E21" i="2"/>
  <c r="D14" i="2"/>
  <c r="D6" i="2" s="1"/>
  <c r="F15" i="2"/>
  <c r="F19" i="2"/>
  <c r="E19" i="2"/>
  <c r="F11" i="2"/>
  <c r="F9" i="2"/>
  <c r="E9" i="2"/>
  <c r="F14" i="2" l="1"/>
  <c r="E14" i="2"/>
  <c r="E18" i="2"/>
  <c r="F18" i="2"/>
  <c r="D24" i="2"/>
  <c r="E24" i="2" s="1"/>
  <c r="F6" i="2"/>
  <c r="E6" i="2"/>
  <c r="F24" i="2" l="1"/>
</calcChain>
</file>

<file path=xl/sharedStrings.xml><?xml version="1.0" encoding="utf-8"?>
<sst xmlns="http://schemas.openxmlformats.org/spreadsheetml/2006/main" count="45" uniqueCount="45">
  <si>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</si>
  <si>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</si>
  <si>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</si>
  <si>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</si>
  <si>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</si>
  <si>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</si>
  <si>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</si>
  <si>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                                 </t>
  </si>
  <si>
    <t>000 1 05 00000 00 0000 000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</si>
  <si>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</si>
  <si>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</si>
  <si>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</si>
  <si>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</si>
  <si>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</si>
  <si>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</si>
  <si>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</si>
  <si>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</si>
  <si>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</si>
  <si>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</si>
  <si>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</si>
  <si>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</si>
  <si>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</si>
  <si>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</si>
  <si>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 xml:space="preserve">БЕЗМОЗМЕЗДНЫЕ ПОСТУПЛЕНИЯ </t>
  </si>
  <si>
    <t>000 2 02 00000 00 0000 000</t>
  </si>
  <si>
    <t xml:space="preserve">Безвозмездные поступления от других бюджетов бюджетной системы Российской Федерации 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</si>
  <si>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</si>
  <si>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</si>
  <si>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</si>
  <si>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Иные межбюджетные трансферты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</si>
  <si>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</si>
  <si>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в % (гр.4/гр.3*100)</t>
  </si>
  <si>
    <t>в руб. (гр.4-гр.3)</t>
  </si>
  <si>
    <t>000 2 02 10000 00 0000 150</t>
  </si>
  <si>
    <t>000 2 02 20000 00 0000 150</t>
  </si>
  <si>
    <t>000 2 02 30000 00 0000 150</t>
  </si>
  <si>
    <t>000 2 02 40000 00 0000 150</t>
  </si>
  <si>
    <t>000 1 17 00000 00 0000 000</t>
  </si>
  <si>
    <t>Прочие неналоговые доходы</t>
  </si>
  <si>
    <t>000 1 17 15000 00 0000 150</t>
  </si>
  <si>
    <t>Инициативные платежи</t>
  </si>
  <si>
    <t>Сведения о доходах бюджета Холуйского сельского поселения по видам доходов за 9 месяцев 2022 года в сравнении с соответствующим периодом 2021 года</t>
  </si>
  <si>
    <t>Исполнено за 9 месяцев 2021 года (руб.)</t>
  </si>
  <si>
    <t>Исполнено за 9 месяцев 2022 года (руб.)</t>
  </si>
  <si>
    <t>Рост (снижение) 2022 года к 2021 году (по состоянию на 1 октября)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</si>
</sst>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justify" vertical="top" wrapText="1"/>
    </xf>
    <xf numFmtId="4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>
      <alignment horizontal="justify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justify" vertical="top" wrapText="1"/>
    </xf>
    <xf numFmtId="4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top" wrapText="1"/>
    </xf>
    <xf numFmtId="2" fontId="5" fillId="0" borderId="3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D24" sqref="D24"/>
    </sheetView>
  </sheetViews>
  <sheetFormatPr defaultRowHeight="15" x14ac:dyDescent="0.25"/>
  <cols>
    <col min="1" max="1" width="29" customWidth="1"/>
    <col min="2" max="2" width="47.85546875" customWidth="1"/>
    <col min="3" max="3" width="14.85546875" customWidth="1"/>
    <col min="4" max="4" width="13.85546875" customWidth="1"/>
    <col min="5" max="5" width="15" customWidth="1"/>
    <col min="6" max="6" width="19.5703125" customWidth="1"/>
  </cols>
  <sheetData>
    <row r="1" spans="1:6" ht="46.5" customHeight="1" x14ac:dyDescent="0.25">
      <c r="A1" s="31" t="s">
        <v>41</v>
      </c>
      <c r="B1" s="31"/>
      <c r="C1" s="31"/>
      <c r="D1" s="31"/>
      <c r="E1" s="31"/>
      <c r="F1" s="31"/>
    </row>
    <row r="2" spans="1:6" ht="18.75" x14ac:dyDescent="0.3">
      <c r="A2" s="32"/>
      <c r="B2" s="32"/>
      <c r="C2" s="32"/>
      <c r="D2" s="32"/>
      <c r="E2" s="32"/>
      <c r="F2" s="2"/>
    </row>
    <row r="3" spans="1:6" ht="36.75" customHeight="1" x14ac:dyDescent="0.25">
      <c r="A3" s="33" t="s">
        <v>0</v>
      </c>
      <c r="B3" s="33" t="s">
        <v>1</v>
      </c>
      <c r="C3" s="34" t="s">
        <v>42</v>
      </c>
      <c r="D3" s="34" t="s">
        <v>43</v>
      </c>
      <c r="E3" s="36" t="s">
        <v>44</v>
      </c>
      <c r="F3" s="37"/>
    </row>
    <row r="4" spans="1:6" ht="47.25" x14ac:dyDescent="0.25">
      <c r="A4" s="33"/>
      <c r="B4" s="33"/>
      <c r="C4" s="35"/>
      <c r="D4" s="35"/>
      <c r="E4" s="27" t="s">
        <v>31</v>
      </c>
      <c r="F4" s="4" t="s">
        <v>32</v>
      </c>
    </row>
    <row r="5" spans="1:6" ht="15.75" x14ac:dyDescent="0.25">
      <c r="A5" s="4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</row>
    <row r="6" spans="1:6" ht="31.5" x14ac:dyDescent="0.25">
      <c r="A6" s="6" t="s">
        <v>2</v>
      </c>
      <c r="B6" s="7" t="s">
        <v>3</v>
      </c>
      <c r="C6" s="8">
        <f>C7+C9+C11+C14+C16</f>
        <v>380171.47</v>
      </c>
      <c r="D6" s="8">
        <f>D7+D9+D11+D14+D16</f>
        <v>526495.14</v>
      </c>
      <c r="E6" s="8">
        <f>D6/C6*100</f>
        <v>138.48886135511432</v>
      </c>
      <c r="F6" s="8">
        <f>D6-C6</f>
        <v>146323.67000000004</v>
      </c>
    </row>
    <row r="7" spans="1:6" ht="15.75" x14ac:dyDescent="0.25">
      <c r="A7" s="6" t="s">
        <v>4</v>
      </c>
      <c r="B7" s="7" t="s">
        <v>5</v>
      </c>
      <c r="C7" s="8">
        <f>C8</f>
        <v>216637.49</v>
      </c>
      <c r="D7" s="8">
        <f>D8</f>
        <v>419956.96</v>
      </c>
      <c r="E7" s="8">
        <f t="shared" ref="E7:E23" si="0">D7/C7*100</f>
        <v>193.8523936923383</v>
      </c>
      <c r="F7" s="8">
        <f t="shared" ref="F7:F23" si="1">D7-C7</f>
        <v>203319.47000000003</v>
      </c>
    </row>
    <row r="8" spans="1:6" ht="15.75" x14ac:dyDescent="0.25">
      <c r="A8" s="9" t="s">
        <v>6</v>
      </c>
      <c r="B8" s="10" t="s">
        <v>7</v>
      </c>
      <c r="C8" s="11">
        <v>216637.49</v>
      </c>
      <c r="D8" s="11">
        <v>419956.96</v>
      </c>
      <c r="E8" s="11">
        <f t="shared" si="0"/>
        <v>193.8523936923383</v>
      </c>
      <c r="F8" s="11">
        <f t="shared" si="1"/>
        <v>203319.47000000003</v>
      </c>
    </row>
    <row r="9" spans="1:6" ht="15.75" x14ac:dyDescent="0.25">
      <c r="A9" s="6" t="s">
        <v>8</v>
      </c>
      <c r="B9" s="14" t="s">
        <v>9</v>
      </c>
      <c r="C9" s="8">
        <f t="shared" ref="C9:D9" si="2">C10</f>
        <v>11064</v>
      </c>
      <c r="D9" s="8">
        <f t="shared" si="2"/>
        <v>-48.42</v>
      </c>
      <c r="E9" s="8">
        <f t="shared" si="0"/>
        <v>-0.43763557483731025</v>
      </c>
      <c r="F9" s="8">
        <f t="shared" si="1"/>
        <v>-11112.42</v>
      </c>
    </row>
    <row r="10" spans="1:6" ht="15.75" x14ac:dyDescent="0.25">
      <c r="A10" s="9" t="s">
        <v>10</v>
      </c>
      <c r="B10" s="10" t="s">
        <v>11</v>
      </c>
      <c r="C10" s="15">
        <v>11064</v>
      </c>
      <c r="D10" s="15">
        <v>-48.42</v>
      </c>
      <c r="E10" s="15">
        <f t="shared" si="0"/>
        <v>-0.43763557483731025</v>
      </c>
      <c r="F10" s="15">
        <f t="shared" si="1"/>
        <v>-11112.42</v>
      </c>
    </row>
    <row r="11" spans="1:6" ht="15.75" x14ac:dyDescent="0.25">
      <c r="A11" s="6" t="s">
        <v>12</v>
      </c>
      <c r="B11" s="14" t="s">
        <v>13</v>
      </c>
      <c r="C11" s="17">
        <f>C12+C13</f>
        <v>152455.19</v>
      </c>
      <c r="D11" s="17">
        <f>D12+D13</f>
        <v>93000.66</v>
      </c>
      <c r="E11" s="17">
        <f t="shared" si="0"/>
        <v>61.001963921333214</v>
      </c>
      <c r="F11" s="17">
        <f t="shared" si="1"/>
        <v>-59454.53</v>
      </c>
    </row>
    <row r="12" spans="1:6" ht="15.75" x14ac:dyDescent="0.25">
      <c r="A12" s="9" t="s">
        <v>14</v>
      </c>
      <c r="B12" s="10" t="s">
        <v>15</v>
      </c>
      <c r="C12" s="15">
        <v>37021.24</v>
      </c>
      <c r="D12" s="15">
        <v>7961.17</v>
      </c>
      <c r="E12" s="15">
        <f t="shared" si="0"/>
        <v>21.504331027269753</v>
      </c>
      <c r="F12" s="15">
        <f t="shared" si="1"/>
        <v>-29060.07</v>
      </c>
    </row>
    <row r="13" spans="1:6" ht="15.75" x14ac:dyDescent="0.25">
      <c r="A13" s="9" t="s">
        <v>16</v>
      </c>
      <c r="B13" s="10" t="s">
        <v>17</v>
      </c>
      <c r="C13" s="15">
        <v>115433.95</v>
      </c>
      <c r="D13" s="15">
        <v>85039.49</v>
      </c>
      <c r="E13" s="15">
        <f t="shared" si="0"/>
        <v>73.669392756637038</v>
      </c>
      <c r="F13" s="15">
        <f t="shared" si="1"/>
        <v>-30394.459999999992</v>
      </c>
    </row>
    <row r="14" spans="1:6" ht="47.25" x14ac:dyDescent="0.25">
      <c r="A14" s="6" t="s">
        <v>18</v>
      </c>
      <c r="B14" s="14" t="s">
        <v>19</v>
      </c>
      <c r="C14" s="18">
        <f t="shared" ref="C14:D14" si="3">C15</f>
        <v>14.79</v>
      </c>
      <c r="D14" s="18">
        <f t="shared" si="3"/>
        <v>23.85</v>
      </c>
      <c r="E14" s="17">
        <f t="shared" si="0"/>
        <v>161.25760649087223</v>
      </c>
      <c r="F14" s="17">
        <f t="shared" si="1"/>
        <v>9.0600000000000023</v>
      </c>
    </row>
    <row r="15" spans="1:6" ht="141.75" x14ac:dyDescent="0.25">
      <c r="A15" s="9" t="s">
        <v>20</v>
      </c>
      <c r="B15" s="12" t="s">
        <v>21</v>
      </c>
      <c r="C15" s="16">
        <v>14.79</v>
      </c>
      <c r="D15" s="16">
        <v>23.85</v>
      </c>
      <c r="E15" s="15">
        <f t="shared" si="0"/>
        <v>161.25760649087223</v>
      </c>
      <c r="F15" s="15">
        <f t="shared" si="1"/>
        <v>9.0600000000000023</v>
      </c>
    </row>
    <row r="16" spans="1:6" ht="15.75" x14ac:dyDescent="0.25">
      <c r="A16" s="20" t="s">
        <v>37</v>
      </c>
      <c r="B16" s="21" t="s">
        <v>38</v>
      </c>
      <c r="C16" s="22">
        <f t="shared" ref="C16:D16" si="4">C17</f>
        <v>0</v>
      </c>
      <c r="D16" s="22">
        <f t="shared" si="4"/>
        <v>13562.09</v>
      </c>
      <c r="E16" s="17"/>
      <c r="F16" s="22">
        <f t="shared" si="1"/>
        <v>13562.09</v>
      </c>
    </row>
    <row r="17" spans="1:6" ht="15.75" x14ac:dyDescent="0.25">
      <c r="A17" s="9" t="s">
        <v>39</v>
      </c>
      <c r="B17" s="12" t="s">
        <v>40</v>
      </c>
      <c r="C17" s="13">
        <v>0</v>
      </c>
      <c r="D17" s="13">
        <v>13562.09</v>
      </c>
      <c r="E17" s="15"/>
      <c r="F17" s="13">
        <f t="shared" si="1"/>
        <v>13562.09</v>
      </c>
    </row>
    <row r="18" spans="1:6" ht="15.75" x14ac:dyDescent="0.25">
      <c r="A18" s="20" t="s">
        <v>22</v>
      </c>
      <c r="B18" s="21" t="s">
        <v>23</v>
      </c>
      <c r="C18" s="23">
        <f>C19</f>
        <v>6386555.7599999998</v>
      </c>
      <c r="D18" s="23">
        <f>D19</f>
        <v>7590334.6699999999</v>
      </c>
      <c r="E18" s="23">
        <f t="shared" si="0"/>
        <v>118.84864010018445</v>
      </c>
      <c r="F18" s="23">
        <f t="shared" si="1"/>
        <v>1203778.9100000001</v>
      </c>
    </row>
    <row r="19" spans="1:6" ht="47.25" x14ac:dyDescent="0.25">
      <c r="A19" s="20" t="s">
        <v>24</v>
      </c>
      <c r="B19" s="21" t="s">
        <v>25</v>
      </c>
      <c r="C19" s="23">
        <f>C20+C22+C23+C21</f>
        <v>6386555.7599999998</v>
      </c>
      <c r="D19" s="23">
        <f>D20+D22+D23+D21</f>
        <v>7590334.6699999999</v>
      </c>
      <c r="E19" s="23">
        <f t="shared" si="0"/>
        <v>118.84864010018445</v>
      </c>
      <c r="F19" s="23">
        <f t="shared" si="1"/>
        <v>1203778.9100000001</v>
      </c>
    </row>
    <row r="20" spans="1:6" ht="31.5" x14ac:dyDescent="0.25">
      <c r="A20" s="9" t="s">
        <v>33</v>
      </c>
      <c r="B20" s="10" t="s">
        <v>26</v>
      </c>
      <c r="C20" s="24">
        <v>4040363</v>
      </c>
      <c r="D20" s="24">
        <v>4377739.0199999996</v>
      </c>
      <c r="E20" s="24">
        <f t="shared" si="0"/>
        <v>108.35014131156035</v>
      </c>
      <c r="F20" s="24">
        <f t="shared" si="1"/>
        <v>337376.01999999955</v>
      </c>
    </row>
    <row r="21" spans="1:6" ht="47.25" x14ac:dyDescent="0.25">
      <c r="A21" s="9" t="s">
        <v>34</v>
      </c>
      <c r="B21" s="12" t="s">
        <v>27</v>
      </c>
      <c r="C21" s="24">
        <v>1112844</v>
      </c>
      <c r="D21" s="24">
        <v>1705574</v>
      </c>
      <c r="E21" s="24">
        <f t="shared" si="0"/>
        <v>153.26263159975701</v>
      </c>
      <c r="F21" s="24">
        <f t="shared" si="1"/>
        <v>592730</v>
      </c>
    </row>
    <row r="22" spans="1:6" ht="31.5" x14ac:dyDescent="0.25">
      <c r="A22" s="19" t="s">
        <v>35</v>
      </c>
      <c r="B22" s="28" t="s">
        <v>28</v>
      </c>
      <c r="C22" s="24">
        <v>52880.29</v>
      </c>
      <c r="D22" s="24">
        <v>57940.99</v>
      </c>
      <c r="E22" s="24">
        <f t="shared" si="0"/>
        <v>109.57010636666327</v>
      </c>
      <c r="F22" s="24">
        <f t="shared" si="1"/>
        <v>5060.6999999999971</v>
      </c>
    </row>
    <row r="23" spans="1:6" ht="15.75" x14ac:dyDescent="0.25">
      <c r="A23" s="9" t="s">
        <v>36</v>
      </c>
      <c r="B23" s="10" t="s">
        <v>29</v>
      </c>
      <c r="C23" s="24">
        <v>1180468.47</v>
      </c>
      <c r="D23" s="24">
        <v>1449080.66</v>
      </c>
      <c r="E23" s="24">
        <f t="shared" si="0"/>
        <v>122.75471110211016</v>
      </c>
      <c r="F23" s="24">
        <f t="shared" si="1"/>
        <v>268612.18999999994</v>
      </c>
    </row>
    <row r="24" spans="1:6" ht="15.75" x14ac:dyDescent="0.25">
      <c r="A24" s="29" t="s">
        <v>30</v>
      </c>
      <c r="B24" s="30"/>
      <c r="C24" s="25">
        <f>C6+C18</f>
        <v>6766727.2299999995</v>
      </c>
      <c r="D24" s="25">
        <f>D6+D18</f>
        <v>8116829.8099999996</v>
      </c>
      <c r="E24" s="25">
        <f t="shared" ref="E24" si="5">D24/C24*100</f>
        <v>119.95207630085009</v>
      </c>
      <c r="F24" s="25">
        <f t="shared" ref="F24" si="6">D24-C24</f>
        <v>1350102.58</v>
      </c>
    </row>
    <row r="25" spans="1:6" ht="18.75" x14ac:dyDescent="0.3">
      <c r="A25" s="1"/>
      <c r="B25" s="2"/>
      <c r="C25" s="26"/>
      <c r="D25" s="3"/>
    </row>
  </sheetData>
  <mergeCells count="8">
    <mergeCell ref="A24:B24"/>
    <mergeCell ref="A1:F1"/>
    <mergeCell ref="A2:E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2022-10-21T06:18:06Z</dcterms:modified>
</cp:coreProperties>
</file>